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12,96" sheetId="1" r:id="rId1"/>
  </sheets>
  <definedNames>
    <definedName name="_xlnm.Print_Area" localSheetId="0">'12,96'!$A$2:$E$31</definedName>
  </definedNames>
  <calcPr fullCalcOnLoad="1"/>
</workbook>
</file>

<file path=xl/sharedStrings.xml><?xml version="1.0" encoding="utf-8"?>
<sst xmlns="http://schemas.openxmlformats.org/spreadsheetml/2006/main" count="52" uniqueCount="51">
  <si>
    <t>ПЛАНОВАЯ    КАЛЬКУЛЯЦИЯ СЕБЕСТОИМОСТИ</t>
  </si>
  <si>
    <t xml:space="preserve"> содержания и ремонта жилого дома</t>
  </si>
  <si>
    <t>Количество л/счетов:</t>
  </si>
  <si>
    <t>№ п/п</t>
  </si>
  <si>
    <t>Основные показатели</t>
  </si>
  <si>
    <t>расчет на месяц</t>
  </si>
  <si>
    <t>итог по году</t>
  </si>
  <si>
    <t>на 1 кв.м.</t>
  </si>
  <si>
    <t>сумма руб.</t>
  </si>
  <si>
    <r>
      <t xml:space="preserve">НАТУРАЛЬНЫЕ   ПОКАЗАТЕЛИ </t>
    </r>
    <r>
      <rPr>
        <sz val="14"/>
        <rFont val="Times New Roman"/>
        <family val="1"/>
      </rPr>
      <t>(м2)</t>
    </r>
  </si>
  <si>
    <t>Среднеэксплуатируемая приведенная площадь жилых помещений</t>
  </si>
  <si>
    <t xml:space="preserve"> </t>
  </si>
  <si>
    <r>
      <t xml:space="preserve">ПОЛНАЯ  СЕБЕСТОИМОСТЬ </t>
    </r>
    <r>
      <rPr>
        <sz val="14"/>
        <rFont val="Times New Roman"/>
        <family val="1"/>
      </rPr>
      <t>(руб.)</t>
    </r>
  </si>
  <si>
    <t>2.1</t>
  </si>
  <si>
    <t>Содержание и ремонт конструктивных элементов жилых зданий</t>
  </si>
  <si>
    <t>2.2</t>
  </si>
  <si>
    <t>Содержание и ремонт внутридомового инженерного оборудования</t>
  </si>
  <si>
    <t>2.2.1</t>
  </si>
  <si>
    <t>Содержание и ремонт внутридомового сантехнического оборудования ХВС и канализации</t>
  </si>
  <si>
    <t>2.2.2</t>
  </si>
  <si>
    <t>Содержание и ремонт внутридомового сантехнического оборудования ГВС и ЦО</t>
  </si>
  <si>
    <t>2.2.3</t>
  </si>
  <si>
    <t>Содержание и ремонт внутридомового электрооборудования</t>
  </si>
  <si>
    <t>2.2.4</t>
  </si>
  <si>
    <t>Содержание и ремонт внутридомового газового оборудования</t>
  </si>
  <si>
    <t>2.2.5</t>
  </si>
  <si>
    <t>Содержание и ремонт вентканалов и шахт</t>
  </si>
  <si>
    <t>2.3</t>
  </si>
  <si>
    <t>Благоустройство и обеспечение санитарного состояния жилых зданий и придомовых территорий</t>
  </si>
  <si>
    <t>2.3.1</t>
  </si>
  <si>
    <t>Санитарное содержание жилых зданий и придомовых территорий</t>
  </si>
  <si>
    <t>2.3.3</t>
  </si>
  <si>
    <t>Сбор и вывоз ТБО</t>
  </si>
  <si>
    <t>2.3.4</t>
  </si>
  <si>
    <t>Дезинсекция</t>
  </si>
  <si>
    <t>2.3.5</t>
  </si>
  <si>
    <t>Дератизация</t>
  </si>
  <si>
    <t>2.4</t>
  </si>
  <si>
    <t>Прочие прямые</t>
  </si>
  <si>
    <t>2.4.1</t>
  </si>
  <si>
    <t xml:space="preserve">     Обслуживание РИРЦ</t>
  </si>
  <si>
    <t>2.4.2</t>
  </si>
  <si>
    <t>Аварийно-диспетчерское обслуживание</t>
  </si>
  <si>
    <t>2.4.3</t>
  </si>
  <si>
    <t>Оплата работ Управляющей компании</t>
  </si>
  <si>
    <t>3</t>
  </si>
  <si>
    <t>Всего расходов</t>
  </si>
  <si>
    <t>4</t>
  </si>
  <si>
    <t>Цена содержания и ремонта 1 м кв. общей площади</t>
  </si>
  <si>
    <t>Адрес : ул.</t>
  </si>
  <si>
    <t>В. Сафроновой, 46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</si>
</sst>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left" vertical="center" wrapText="1" indent="2"/>
    </xf>
    <xf numFmtId="2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 wrapText="1" indent="2"/>
    </xf>
    <xf numFmtId="164" fontId="8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7.00390625" style="0" customWidth="1"/>
    <col min="2" max="2" width="58.375" style="0" customWidth="1"/>
    <col min="3" max="3" width="14.25390625" style="0" customWidth="1"/>
    <col min="4" max="4" width="14.625" style="0" customWidth="1"/>
    <col min="5" max="5" width="16.75390625" style="0" customWidth="1"/>
  </cols>
  <sheetData>
    <row r="1" spans="1:5" ht="18.75">
      <c r="A1" s="1"/>
      <c r="B1" s="2"/>
      <c r="C1" s="3"/>
      <c r="D1" s="3"/>
      <c r="E1" s="3"/>
    </row>
    <row r="2" spans="1:5" ht="18.75">
      <c r="A2" s="27" t="s">
        <v>0</v>
      </c>
      <c r="B2" s="28"/>
      <c r="C2" s="28"/>
      <c r="D2" s="28"/>
      <c r="E2" s="28"/>
    </row>
    <row r="3" spans="1:5" ht="18.75">
      <c r="A3" s="27" t="s">
        <v>1</v>
      </c>
      <c r="B3" s="28"/>
      <c r="C3" s="28"/>
      <c r="D3" s="28"/>
      <c r="E3" s="28"/>
    </row>
    <row r="4" spans="1:5" ht="18.75">
      <c r="A4" s="1"/>
      <c r="B4" s="4"/>
      <c r="C4" s="3"/>
      <c r="D4" s="3"/>
      <c r="E4" s="3"/>
    </row>
    <row r="5" spans="1:5" ht="18.75">
      <c r="A5" s="1"/>
      <c r="B5" s="5" t="s">
        <v>49</v>
      </c>
      <c r="C5" s="29" t="s">
        <v>50</v>
      </c>
      <c r="D5" s="29"/>
      <c r="E5" s="3"/>
    </row>
    <row r="6" spans="1:5" ht="18.75">
      <c r="A6" s="1"/>
      <c r="B6" s="5" t="s">
        <v>2</v>
      </c>
      <c r="C6" s="3"/>
      <c r="D6" s="3"/>
      <c r="E6" s="3"/>
    </row>
    <row r="7" spans="1:5" ht="18.75">
      <c r="A7" s="1"/>
      <c r="B7" s="6"/>
      <c r="C7" s="3"/>
      <c r="D7" s="3"/>
      <c r="E7" s="3"/>
    </row>
    <row r="8" spans="1:5" ht="18.75">
      <c r="A8" s="30" t="s">
        <v>3</v>
      </c>
      <c r="B8" s="32" t="s">
        <v>4</v>
      </c>
      <c r="C8" s="33" t="s">
        <v>5</v>
      </c>
      <c r="D8" s="33"/>
      <c r="E8" s="7" t="s">
        <v>6</v>
      </c>
    </row>
    <row r="9" spans="1:5" ht="37.5">
      <c r="A9" s="31"/>
      <c r="B9" s="31"/>
      <c r="C9" s="8" t="s">
        <v>7</v>
      </c>
      <c r="D9" s="8" t="s">
        <v>8</v>
      </c>
      <c r="E9" s="8" t="s">
        <v>8</v>
      </c>
    </row>
    <row r="10" spans="1:5" ht="24" customHeight="1">
      <c r="A10" s="9">
        <v>1</v>
      </c>
      <c r="B10" s="10" t="s">
        <v>9</v>
      </c>
      <c r="C10" s="11"/>
      <c r="D10" s="11"/>
      <c r="E10" s="11"/>
    </row>
    <row r="11" spans="1:5" ht="37.5">
      <c r="A11" s="9"/>
      <c r="B11" s="12" t="s">
        <v>10</v>
      </c>
      <c r="C11" s="13">
        <v>121.8</v>
      </c>
      <c r="D11" s="11" t="s">
        <v>11</v>
      </c>
      <c r="E11" s="11"/>
    </row>
    <row r="12" spans="1:5" ht="18.75">
      <c r="A12" s="9"/>
      <c r="B12" s="14"/>
      <c r="C12" s="11"/>
      <c r="D12" s="11"/>
      <c r="E12" s="11"/>
    </row>
    <row r="13" spans="1:5" ht="18.75">
      <c r="A13" s="9">
        <v>2</v>
      </c>
      <c r="B13" s="10" t="s">
        <v>12</v>
      </c>
      <c r="C13" s="11"/>
      <c r="D13" s="11"/>
      <c r="E13" s="11"/>
    </row>
    <row r="14" spans="1:5" ht="37.5">
      <c r="A14" s="9" t="s">
        <v>13</v>
      </c>
      <c r="B14" s="12" t="s">
        <v>14</v>
      </c>
      <c r="C14" s="13">
        <v>1.86</v>
      </c>
      <c r="D14" s="13">
        <f>(C14*C11)</f>
        <v>226.548</v>
      </c>
      <c r="E14" s="13">
        <f>(D14*12)</f>
        <v>2718.576</v>
      </c>
    </row>
    <row r="15" spans="1:5" ht="37.5">
      <c r="A15" s="9" t="s">
        <v>15</v>
      </c>
      <c r="B15" s="12" t="s">
        <v>16</v>
      </c>
      <c r="C15" s="13">
        <f>SUM(C16:C20)</f>
        <v>2.88</v>
      </c>
      <c r="D15" s="13">
        <f>(C15*C11)</f>
        <v>350.784</v>
      </c>
      <c r="E15" s="13">
        <f aca="true" t="shared" si="0" ref="E15:E29">(D15*12)</f>
        <v>4209.407999999999</v>
      </c>
    </row>
    <row r="16" spans="1:5" ht="56.25">
      <c r="A16" s="15" t="s">
        <v>17</v>
      </c>
      <c r="B16" s="16" t="s">
        <v>18</v>
      </c>
      <c r="C16" s="11">
        <v>0.66</v>
      </c>
      <c r="D16" s="17">
        <f>(C16*C11)</f>
        <v>80.388</v>
      </c>
      <c r="E16" s="17">
        <f t="shared" si="0"/>
        <v>964.6560000000001</v>
      </c>
    </row>
    <row r="17" spans="1:5" ht="37.5">
      <c r="A17" s="15" t="s">
        <v>19</v>
      </c>
      <c r="B17" s="16" t="s">
        <v>20</v>
      </c>
      <c r="C17" s="11">
        <v>0.76</v>
      </c>
      <c r="D17" s="17">
        <f>(C17*C11)</f>
        <v>92.568</v>
      </c>
      <c r="E17" s="17">
        <f t="shared" si="0"/>
        <v>1110.816</v>
      </c>
    </row>
    <row r="18" spans="1:5" ht="37.5">
      <c r="A18" s="15" t="s">
        <v>21</v>
      </c>
      <c r="B18" s="16" t="s">
        <v>22</v>
      </c>
      <c r="C18" s="11">
        <v>0.31</v>
      </c>
      <c r="D18" s="17">
        <f>(C18*C11)</f>
        <v>37.757999999999996</v>
      </c>
      <c r="E18" s="17">
        <f t="shared" si="0"/>
        <v>453.09599999999995</v>
      </c>
    </row>
    <row r="19" spans="1:5" ht="37.5">
      <c r="A19" s="15" t="s">
        <v>23</v>
      </c>
      <c r="B19" s="16" t="s">
        <v>24</v>
      </c>
      <c r="C19" s="11">
        <v>0.25</v>
      </c>
      <c r="D19" s="17">
        <f>(C19*C11)</f>
        <v>30.45</v>
      </c>
      <c r="E19" s="17">
        <f t="shared" si="0"/>
        <v>365.4</v>
      </c>
    </row>
    <row r="20" spans="1:5" ht="18.75">
      <c r="A20" s="15" t="s">
        <v>25</v>
      </c>
      <c r="B20" s="16" t="s">
        <v>26</v>
      </c>
      <c r="C20" s="11">
        <v>0.9</v>
      </c>
      <c r="D20" s="17">
        <f>(C20*C11)</f>
        <v>109.62</v>
      </c>
      <c r="E20" s="17">
        <f t="shared" si="0"/>
        <v>1315.44</v>
      </c>
    </row>
    <row r="21" spans="1:5" ht="56.25">
      <c r="A21" s="9" t="s">
        <v>27</v>
      </c>
      <c r="B21" s="12" t="s">
        <v>28</v>
      </c>
      <c r="C21" s="13">
        <f>SUM(C22:C25)</f>
        <v>3.77</v>
      </c>
      <c r="D21" s="13">
        <f>(C21*C11)</f>
        <v>459.186</v>
      </c>
      <c r="E21" s="13">
        <f t="shared" si="0"/>
        <v>5510.232</v>
      </c>
    </row>
    <row r="22" spans="1:5" ht="37.5">
      <c r="A22" s="15" t="s">
        <v>29</v>
      </c>
      <c r="B22" s="16" t="s">
        <v>30</v>
      </c>
      <c r="C22" s="11">
        <v>2.12</v>
      </c>
      <c r="D22" s="17">
        <f>(C22*C11)</f>
        <v>258.216</v>
      </c>
      <c r="E22" s="17">
        <f t="shared" si="0"/>
        <v>3098.592</v>
      </c>
    </row>
    <row r="23" spans="1:5" ht="18.75">
      <c r="A23" s="15" t="s">
        <v>31</v>
      </c>
      <c r="B23" s="16" t="s">
        <v>32</v>
      </c>
      <c r="C23" s="11">
        <v>1.4</v>
      </c>
      <c r="D23" s="17">
        <f>(C23*C11)</f>
        <v>170.51999999999998</v>
      </c>
      <c r="E23" s="17">
        <f t="shared" si="0"/>
        <v>2046.2399999999998</v>
      </c>
    </row>
    <row r="24" spans="1:5" ht="18.75">
      <c r="A24" s="15" t="s">
        <v>33</v>
      </c>
      <c r="B24" s="16" t="s">
        <v>34</v>
      </c>
      <c r="C24" s="11">
        <v>0.1</v>
      </c>
      <c r="D24" s="17">
        <f>(C24*C11)</f>
        <v>12.18</v>
      </c>
      <c r="E24" s="17">
        <f t="shared" si="0"/>
        <v>146.16</v>
      </c>
    </row>
    <row r="25" spans="1:5" ht="18.75">
      <c r="A25" s="15" t="s">
        <v>35</v>
      </c>
      <c r="B25" s="16" t="s">
        <v>36</v>
      </c>
      <c r="C25" s="11">
        <v>0.15</v>
      </c>
      <c r="D25" s="17">
        <f>(C25*C11)</f>
        <v>18.27</v>
      </c>
      <c r="E25" s="17">
        <f t="shared" si="0"/>
        <v>219.24</v>
      </c>
    </row>
    <row r="26" spans="1:5" ht="18.75">
      <c r="A26" s="9" t="s">
        <v>37</v>
      </c>
      <c r="B26" s="12" t="s">
        <v>38</v>
      </c>
      <c r="C26" s="13">
        <f>SUM(C27:C29)</f>
        <v>4.45</v>
      </c>
      <c r="D26" s="13">
        <f>SUM(D27:D29)</f>
        <v>542.01</v>
      </c>
      <c r="E26" s="13">
        <f t="shared" si="0"/>
        <v>6504.12</v>
      </c>
    </row>
    <row r="27" spans="1:5" ht="18.75">
      <c r="A27" s="18" t="s">
        <v>39</v>
      </c>
      <c r="B27" s="19" t="s">
        <v>40</v>
      </c>
      <c r="C27" s="17">
        <v>0.45</v>
      </c>
      <c r="D27" s="17">
        <f>(C27*C11)</f>
        <v>54.81</v>
      </c>
      <c r="E27" s="17">
        <f t="shared" si="0"/>
        <v>657.72</v>
      </c>
    </row>
    <row r="28" spans="1:5" ht="18.75">
      <c r="A28" s="15" t="s">
        <v>41</v>
      </c>
      <c r="B28" s="16" t="s">
        <v>42</v>
      </c>
      <c r="C28" s="11">
        <v>1.5</v>
      </c>
      <c r="D28" s="17">
        <f>(C28*C11)</f>
        <v>182.7</v>
      </c>
      <c r="E28" s="17">
        <f t="shared" si="0"/>
        <v>2192.3999999999996</v>
      </c>
    </row>
    <row r="29" spans="1:5" ht="18.75">
      <c r="A29" s="15" t="s">
        <v>43</v>
      </c>
      <c r="B29" s="16" t="s">
        <v>44</v>
      </c>
      <c r="C29" s="11">
        <v>2.5</v>
      </c>
      <c r="D29" s="17">
        <f>(C29*C11)</f>
        <v>304.5</v>
      </c>
      <c r="E29" s="17">
        <f t="shared" si="0"/>
        <v>3654</v>
      </c>
    </row>
    <row r="30" spans="1:5" ht="18.75">
      <c r="A30" s="9" t="s">
        <v>45</v>
      </c>
      <c r="B30" s="12" t="s">
        <v>46</v>
      </c>
      <c r="C30" s="13"/>
      <c r="D30" s="13">
        <f>D14+D15+D21+D26</f>
        <v>1578.528</v>
      </c>
      <c r="E30" s="13">
        <f>SUM(E26,E21,E14,E15)</f>
        <v>18942.336</v>
      </c>
    </row>
    <row r="31" spans="1:5" ht="38.25" thickBot="1">
      <c r="A31" s="20" t="s">
        <v>47</v>
      </c>
      <c r="B31" s="12" t="s">
        <v>48</v>
      </c>
      <c r="C31" s="13">
        <f>(C14+C15+C21+C26)</f>
        <v>12.96</v>
      </c>
      <c r="D31" s="13"/>
      <c r="E31" s="13"/>
    </row>
    <row r="32" spans="1:2" ht="12.75">
      <c r="A32" s="21"/>
      <c r="B32" s="22"/>
    </row>
    <row r="33" spans="1:2" ht="12.75">
      <c r="A33" s="21"/>
      <c r="B33" s="22"/>
    </row>
    <row r="34" spans="1:2" ht="12.75">
      <c r="A34" s="21"/>
      <c r="B34" s="22"/>
    </row>
    <row r="35" spans="1:2" ht="15">
      <c r="A35" s="23"/>
      <c r="B35" s="24"/>
    </row>
    <row r="36" spans="1:2" ht="14.25">
      <c r="A36" s="23"/>
      <c r="B36" s="25"/>
    </row>
    <row r="37" spans="1:2" ht="12.75">
      <c r="A37" s="23"/>
      <c r="B37" s="26"/>
    </row>
  </sheetData>
  <sheetProtection/>
  <mergeCells count="6">
    <mergeCell ref="A2:E2"/>
    <mergeCell ref="A3:E3"/>
    <mergeCell ref="C5:D5"/>
    <mergeCell ref="A8:A9"/>
    <mergeCell ref="B8:B9"/>
    <mergeCell ref="C8:D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2015-05-12T05:44:09Z</dcterms:created>
  <dcterms:modified xsi:type="dcterms:W3CDTF">2015-05-12T06:35:29Z</dcterms:modified>
  <cp:category/>
  <cp:version/>
  <cp:contentType/>
  <cp:contentStatus/>
</cp:coreProperties>
</file>